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INGRESOS  4 TRIMESTRE" sheetId="7" r:id="rId1"/>
    <sheet name="GASTOS 4 TRIMESTRE" sheetId="8" r:id="rId2"/>
  </sheets>
  <calcPr calcId="152511"/>
</workbook>
</file>

<file path=xl/calcChain.xml><?xml version="1.0" encoding="utf-8"?>
<calcChain xmlns="http://schemas.openxmlformats.org/spreadsheetml/2006/main">
  <c r="D11" i="8" l="1"/>
  <c r="E11" i="8"/>
  <c r="F11" i="8"/>
  <c r="G11" i="8"/>
  <c r="H11" i="8"/>
  <c r="I11" i="8"/>
  <c r="J11" i="8"/>
  <c r="K11" i="8"/>
  <c r="C11" i="8"/>
  <c r="K20" i="8"/>
  <c r="J20" i="8"/>
  <c r="I20" i="8"/>
  <c r="H20" i="8"/>
  <c r="G20" i="8"/>
  <c r="F20" i="8"/>
  <c r="E20" i="8"/>
  <c r="D20" i="8"/>
  <c r="C20" i="8"/>
  <c r="K6" i="8"/>
  <c r="J6" i="8"/>
  <c r="I6" i="8"/>
  <c r="H6" i="8"/>
  <c r="G6" i="8"/>
  <c r="F6" i="8"/>
  <c r="E6" i="8"/>
  <c r="D6" i="8"/>
  <c r="C6" i="8"/>
  <c r="G5" i="8" l="1"/>
  <c r="K5" i="8"/>
  <c r="C5" i="8"/>
  <c r="E5" i="8"/>
  <c r="I5" i="8"/>
  <c r="J5" i="8"/>
  <c r="F5" i="8"/>
  <c r="D5" i="8"/>
  <c r="H5" i="8"/>
  <c r="L15" i="7" l="1"/>
  <c r="L5" i="7" s="1"/>
  <c r="K15" i="7"/>
  <c r="K5" i="7" s="1"/>
  <c r="J15" i="7"/>
  <c r="I15" i="7"/>
  <c r="I5" i="7" s="1"/>
  <c r="H15" i="7"/>
  <c r="H5" i="7" s="1"/>
  <c r="G15" i="7"/>
  <c r="G5" i="7" s="1"/>
  <c r="F15" i="7"/>
  <c r="F5" i="7" s="1"/>
  <c r="E15" i="7"/>
  <c r="E5" i="7" s="1"/>
  <c r="D15" i="7"/>
  <c r="D5" i="7" s="1"/>
  <c r="C15" i="7"/>
  <c r="C5" i="7" s="1"/>
  <c r="J5" i="7"/>
  <c r="M5" i="7" l="1"/>
</calcChain>
</file>

<file path=xl/sharedStrings.xml><?xml version="1.0" encoding="utf-8"?>
<sst xmlns="http://schemas.openxmlformats.org/spreadsheetml/2006/main" count="64" uniqueCount="59">
  <si>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</si>
  <si>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</si>
  <si>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</si>
  <si>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</si>
  <si>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</si>
  <si>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</si>
  <si>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</si>
  <si>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</si>
  <si>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</si>
  <si>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</si>
  <si>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</si>
  <si>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</si>
  <si>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</si>
  <si>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</si>
  <si>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</si>
  <si>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</si>
  <si>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</si>
  <si>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</si>
  <si>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</si>
  <si>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OCAD  -  REGALIAS  </t>
  </si>
  <si>
    <t xml:space="preserve">Proyectos  Ocad </t>
  </si>
  <si>
    <t>INGRESOS  SIN SITUACION DE FONDOS</t>
  </si>
  <si>
    <t xml:space="preserve">PLAN DEPARTAMENTAL DEL AGUA DEL  HUILA </t>
  </si>
  <si>
    <t xml:space="preserve">FONDO DE ADAPTACION </t>
  </si>
  <si>
    <t>PPTOINICIAL</t>
  </si>
  <si>
    <t>APROPIACION DEFINITIVA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</si>
  <si>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</si>
  <si>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</si>
  <si>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</si>
  <si>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</si>
  <si>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</si>
  <si>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</si>
  <si>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</si>
  <si>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</si>
  <si>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</si>
  <si>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</si>
  <si>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</si>
  <si>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</si>
  <si>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</si>
  <si>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</si>
  <si>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</si>
  <si>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</si>
  <si>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>FONDO DE ADAPTACION - SIN SITUACION DE FONDOS</t>
  </si>
  <si>
    <t xml:space="preserve">EJECUCION   ACUMULADA </t>
  </si>
  <si>
    <t xml:space="preserve">GIRO    ACUMULADO  </t>
  </si>
  <si>
    <t xml:space="preserve">PLAN DEPARTAMENTAL DEL AGUA DEL HULA –SIN SITUACION DE FONDOS </t>
  </si>
  <si>
    <t xml:space="preserve">DISPONIBILIDAD FINAL </t>
  </si>
  <si>
    <t>EJECUCION  PRESUPUESTAL  DE  INGRESOS OCTUBRE A DICIEMBRE  DE  2016</t>
  </si>
  <si>
    <t xml:space="preserve">ACUMULADO ENERO A SEPT. </t>
  </si>
  <si>
    <t>CAUSACION  OCT. A DIC</t>
  </si>
  <si>
    <t xml:space="preserve">RECAUDOS OCT. A DIC. </t>
  </si>
  <si>
    <t xml:space="preserve">RECAUDO  ENERO A SEPT.  </t>
  </si>
  <si>
    <t>EJECUCION PRESUPUESTAL DE  GASTOS   OCTUBRE A  DICIEMBRE  31  DE  2016</t>
  </si>
  <si>
    <t>EJECUCION   ENERO A SEPT.</t>
  </si>
  <si>
    <t xml:space="preserve">EJECUCION   OCT. A DIC, </t>
  </si>
  <si>
    <t xml:space="preserve">GIRO   ENERO A SEPT. </t>
  </si>
  <si>
    <t>GIRO  OCT. A DIC.</t>
  </si>
  <si>
    <t xml:space="preserve">COMERCIALIZACION  </t>
  </si>
  <si>
    <t xml:space="preserve">CUENTAS 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</si>
</sst>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0" fontId="5" fillId="2" borderId="1" xfId="0" applyFont="1" applyFill="1" applyBorder="1" applyAlignment="1">
      <alignment horizontal="left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3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2" fillId="5" borderId="0" xfId="0" applyFont="1" applyFill="1"/>
    <xf numFmtId="0" fontId="4" fillId="0" borderId="0" xfId="0" applyFont="1"/>
    <xf numFmtId="0" fontId="10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vertical="justify"/>
    </xf>
    <xf numFmtId="4" fontId="5" fillId="6" borderId="1" xfId="0" applyNumberFormat="1" applyFont="1" applyFill="1" applyBorder="1" applyAlignment="1">
      <alignment horizontal="center" vertical="justify"/>
    </xf>
    <xf numFmtId="0" fontId="11" fillId="4" borderId="1" xfId="0" applyFont="1" applyFill="1" applyBorder="1"/>
    <xf numFmtId="4" fontId="11" fillId="4" borderId="1" xfId="0" applyNumberFormat="1" applyFont="1" applyFill="1" applyBorder="1"/>
    <xf numFmtId="0" fontId="11" fillId="4" borderId="0" xfId="0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 applyBorder="1"/>
    <xf numFmtId="0" fontId="9" fillId="0" borderId="0" xfId="0" applyFont="1" applyFill="1" applyBorder="1"/>
    <xf numFmtId="0" fontId="9" fillId="5" borderId="0" xfId="0" applyFont="1" applyFill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8" fillId="0" borderId="3" xfId="0" applyFont="1" applyFill="1" applyBorder="1"/>
    <xf numFmtId="4" fontId="8" fillId="0" borderId="3" xfId="0" applyNumberFormat="1" applyFont="1" applyFill="1" applyBorder="1"/>
    <xf numFmtId="0" fontId="2" fillId="5" borderId="3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7" borderId="1" xfId="0" applyFont="1" applyFill="1" applyBorder="1"/>
    <xf numFmtId="4" fontId="10" fillId="7" borderId="1" xfId="0" applyNumberFormat="1" applyFont="1" applyFill="1" applyBorder="1"/>
    <xf numFmtId="0" fontId="10" fillId="7" borderId="0" xfId="0" applyFont="1" applyFill="1"/>
    <xf numFmtId="0" fontId="11" fillId="4" borderId="2" xfId="0" applyFont="1" applyFill="1" applyBorder="1"/>
    <xf numFmtId="0" fontId="13" fillId="0" borderId="1" xfId="0" applyFont="1" applyFill="1" applyBorder="1" applyAlignment="1">
      <alignment horizontal="left" vertical="justify"/>
    </xf>
    <xf numFmtId="0" fontId="13" fillId="0" borderId="2" xfId="0" applyFont="1" applyFill="1" applyBorder="1" applyAlignment="1">
      <alignment vertical="justify"/>
    </xf>
    <xf numFmtId="4" fontId="13" fillId="0" borderId="1" xfId="0" applyNumberFormat="1" applyFont="1" applyFill="1" applyBorder="1" applyAlignment="1">
      <alignment horizontal="center" vertical="justify"/>
    </xf>
    <xf numFmtId="0" fontId="2" fillId="0" borderId="0" xfId="0" applyFont="1" applyFill="1"/>
    <xf numFmtId="4" fontId="6" fillId="5" borderId="1" xfId="0" quotePrefix="1" applyNumberFormat="1" applyFont="1" applyFill="1" applyBorder="1"/>
    <xf numFmtId="4" fontId="14" fillId="5" borderId="1" xfId="1" applyNumberFormat="1" applyFont="1" applyFill="1" applyBorder="1" applyAlignment="1">
      <alignment horizontal="center"/>
    </xf>
    <xf numFmtId="0" fontId="12" fillId="0" borderId="0" xfId="0" applyFont="1" applyAlignment="1"/>
    <xf numFmtId="4" fontId="2" fillId="5" borderId="3" xfId="0" applyNumberFormat="1" applyFont="1" applyFill="1" applyBorder="1"/>
    <xf numFmtId="10" fontId="11" fillId="4" borderId="0" xfId="0" applyNumberFormat="1" applyFont="1" applyFill="1" applyBorder="1"/>
    <xf numFmtId="0" fontId="8" fillId="0" borderId="1" xfId="0" quotePrefix="1" applyFont="1" applyFill="1" applyBorder="1"/>
    <xf numFmtId="0" fontId="15" fillId="0" borderId="1" xfId="0" applyFont="1" applyFill="1" applyBorder="1"/>
    <xf numFmtId="4" fontId="15" fillId="0" borderId="1" xfId="1" applyNumberFormat="1" applyFont="1" applyFill="1" applyBorder="1" applyAlignment="1">
      <alignment horizontal="center"/>
    </xf>
    <xf numFmtId="4" fontId="8" fillId="0" borderId="1" xfId="0" applyNumberFormat="1" applyFont="1" applyFill="1" applyBorder="1"/>
    <xf numFmtId="0" fontId="8" fillId="0" borderId="1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0" fontId="2" fillId="5" borderId="4" xfId="0" applyFont="1" applyFill="1" applyBorder="1"/>
    <xf numFmtId="4" fontId="2" fillId="5" borderId="4" xfId="0" applyNumberFormat="1" applyFont="1" applyFill="1" applyBorder="1"/>
    <xf numFmtId="0" fontId="2" fillId="5" borderId="6" xfId="0" applyFon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2" fillId="5" borderId="7" xfId="0" applyFont="1" applyFill="1" applyBorder="1"/>
    <xf numFmtId="4" fontId="2" fillId="5" borderId="8" xfId="0" applyNumberFormat="1" applyFont="1" applyFill="1" applyBorder="1"/>
    <xf numFmtId="0" fontId="8" fillId="5" borderId="0" xfId="0" applyFont="1" applyFill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opLeftCell="A5" workbookViewId="0">
      <selection activeCell="G10" sqref="G10"/>
    </sheetView>
  </sheetViews>
  <sheetFormatPr baseColWidth="10" defaultRowHeight="15" x14ac:dyDescent="0.25"/>
  <cols>
    <col min="2" max="2" width="20" customWidth="1"/>
    <col min="3" max="12" width="17.5703125" customWidth="1"/>
    <col min="13" max="13" width="7.85546875" customWidth="1"/>
  </cols>
  <sheetData>
    <row r="1" spans="1:39" ht="21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39" ht="19.5" customHeight="1" x14ac:dyDescent="0.25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</row>
    <row r="3" spans="1:39" x14ac:dyDescent="0.25">
      <c r="A3" s="1"/>
      <c r="C3" s="2"/>
      <c r="D3" s="2"/>
      <c r="E3" s="2"/>
      <c r="F3" s="2"/>
      <c r="G3" s="2"/>
      <c r="H3" s="2"/>
      <c r="I3" s="2"/>
      <c r="J3" s="2"/>
    </row>
    <row r="4" spans="1:39" ht="25.5" customHeight="1" x14ac:dyDescent="0.25">
      <c r="A4" s="4" t="s">
        <v>1</v>
      </c>
      <c r="B4" s="13" t="s">
        <v>2</v>
      </c>
      <c r="C4" s="5" t="s">
        <v>24</v>
      </c>
      <c r="D4" s="5" t="s">
        <v>3</v>
      </c>
      <c r="E4" s="14" t="s">
        <v>48</v>
      </c>
      <c r="F4" s="14" t="s">
        <v>49</v>
      </c>
      <c r="G4" s="14" t="s">
        <v>4</v>
      </c>
      <c r="H4" s="6" t="s">
        <v>51</v>
      </c>
      <c r="I4" s="6" t="s">
        <v>50</v>
      </c>
      <c r="J4" s="6" t="s">
        <v>5</v>
      </c>
      <c r="K4" s="5" t="s">
        <v>6</v>
      </c>
      <c r="L4" s="5" t="s">
        <v>7</v>
      </c>
    </row>
    <row r="5" spans="1:39" s="17" customFormat="1" ht="18.75" customHeight="1" x14ac:dyDescent="0.25">
      <c r="A5" s="15">
        <v>1</v>
      </c>
      <c r="B5" s="33" t="s">
        <v>8</v>
      </c>
      <c r="C5" s="16">
        <f t="shared" ref="C5:L5" si="0">+C7+C9+C15+C19+C22</f>
        <v>77826315725</v>
      </c>
      <c r="D5" s="16">
        <f t="shared" si="0"/>
        <v>86869565095.529999</v>
      </c>
      <c r="E5" s="16">
        <f t="shared" si="0"/>
        <v>74729452651.630005</v>
      </c>
      <c r="F5" s="16">
        <f t="shared" si="0"/>
        <v>6122703345.5500021</v>
      </c>
      <c r="G5" s="16">
        <f t="shared" si="0"/>
        <v>80852155997.179993</v>
      </c>
      <c r="H5" s="16">
        <f t="shared" si="0"/>
        <v>74354213582.630005</v>
      </c>
      <c r="I5" s="16">
        <f t="shared" si="0"/>
        <v>5832074500.1200018</v>
      </c>
      <c r="J5" s="16">
        <f t="shared" si="0"/>
        <v>80186288082.75</v>
      </c>
      <c r="K5" s="16">
        <f t="shared" si="0"/>
        <v>6017409098.3499889</v>
      </c>
      <c r="L5" s="16">
        <f t="shared" si="0"/>
        <v>665867914.43000031</v>
      </c>
      <c r="M5" s="42">
        <f>+G5/D5</f>
        <v>0.93073052579769799</v>
      </c>
    </row>
    <row r="6" spans="1:39" s="37" customFormat="1" ht="12" customHeight="1" x14ac:dyDescent="0.25">
      <c r="A6" s="34"/>
      <c r="B6" s="35"/>
      <c r="C6" s="36"/>
      <c r="D6" s="36"/>
      <c r="E6" s="36"/>
      <c r="F6" s="36"/>
      <c r="G6" s="36"/>
      <c r="H6" s="36"/>
      <c r="I6" s="7"/>
      <c r="J6" s="7"/>
      <c r="K6" s="7"/>
      <c r="L6" s="7"/>
    </row>
    <row r="7" spans="1:39" s="18" customFormat="1" ht="16.5" customHeight="1" x14ac:dyDescent="0.2">
      <c r="A7" s="38" t="s">
        <v>9</v>
      </c>
      <c r="B7" s="38" t="s">
        <v>10</v>
      </c>
      <c r="C7" s="39">
        <v>4267354222</v>
      </c>
      <c r="D7" s="39">
        <v>13069633776.790001</v>
      </c>
      <c r="E7" s="39">
        <v>13069633776.790001</v>
      </c>
      <c r="F7" s="39">
        <v>0</v>
      </c>
      <c r="G7" s="39">
        <v>13069633776.790001</v>
      </c>
      <c r="H7" s="39">
        <v>13069633776.790001</v>
      </c>
      <c r="I7" s="39">
        <v>0</v>
      </c>
      <c r="J7" s="39">
        <v>13069633776.790001</v>
      </c>
      <c r="K7" s="39">
        <v>0</v>
      </c>
      <c r="L7" s="39">
        <v>0</v>
      </c>
    </row>
    <row r="8" spans="1:39" s="21" customFormat="1" ht="11.25" customHeight="1" x14ac:dyDescent="0.2">
      <c r="A8" s="43"/>
      <c r="B8" s="44"/>
      <c r="C8" s="45"/>
      <c r="D8" s="45"/>
      <c r="E8" s="45"/>
      <c r="F8" s="45"/>
      <c r="G8" s="45"/>
      <c r="H8" s="45"/>
      <c r="I8" s="46"/>
      <c r="J8" s="45"/>
      <c r="K8" s="47"/>
      <c r="L8" s="47"/>
      <c r="M8" s="20"/>
      <c r="N8" s="20"/>
      <c r="O8" s="1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s="10" customFormat="1" ht="18" customHeight="1" x14ac:dyDescent="0.25">
      <c r="A9" s="22">
        <v>2</v>
      </c>
      <c r="B9" s="22" t="s">
        <v>11</v>
      </c>
      <c r="C9" s="23">
        <v>13345772753</v>
      </c>
      <c r="D9" s="23">
        <v>13388731834.629999</v>
      </c>
      <c r="E9" s="23">
        <v>6529172585.9399996</v>
      </c>
      <c r="F9" s="23">
        <v>5386213295.5</v>
      </c>
      <c r="G9" s="23">
        <v>11915385881.439999</v>
      </c>
      <c r="H9" s="23">
        <v>6153933516.9399996</v>
      </c>
      <c r="I9" s="23">
        <v>5095584450.0699997</v>
      </c>
      <c r="J9" s="23">
        <v>11249517967.009998</v>
      </c>
      <c r="K9" s="23">
        <v>1473345953.1900005</v>
      </c>
      <c r="L9" s="23">
        <v>665867914.43000031</v>
      </c>
    </row>
    <row r="10" spans="1:39" s="27" customFormat="1" ht="12.75" x14ac:dyDescent="0.2">
      <c r="A10" s="47">
        <v>21</v>
      </c>
      <c r="B10" s="47" t="s">
        <v>12</v>
      </c>
      <c r="C10" s="46">
        <v>10074792453</v>
      </c>
      <c r="D10" s="46">
        <v>10074792453</v>
      </c>
      <c r="E10" s="46">
        <v>4002136257</v>
      </c>
      <c r="F10" s="46">
        <v>4739803213.8999996</v>
      </c>
      <c r="G10" s="46">
        <v>8741939470.8999996</v>
      </c>
      <c r="H10" s="46">
        <v>3852546835</v>
      </c>
      <c r="I10" s="46">
        <v>4700685046.6199999</v>
      </c>
      <c r="J10" s="46">
        <v>8553231881.6199999</v>
      </c>
      <c r="K10" s="46">
        <v>1332852982.1000004</v>
      </c>
      <c r="L10" s="46">
        <v>188707589.27999973</v>
      </c>
    </row>
    <row r="11" spans="1:39" s="27" customFormat="1" ht="12.75" x14ac:dyDescent="0.2">
      <c r="A11" s="24">
        <v>22</v>
      </c>
      <c r="B11" s="24" t="s">
        <v>13</v>
      </c>
      <c r="C11" s="25">
        <v>12704300</v>
      </c>
      <c r="D11" s="25">
        <v>12704300</v>
      </c>
      <c r="E11" s="25">
        <v>11021149</v>
      </c>
      <c r="F11" s="25">
        <v>3580870</v>
      </c>
      <c r="G11" s="25">
        <v>14602019</v>
      </c>
      <c r="H11" s="25">
        <v>4962652</v>
      </c>
      <c r="I11" s="25">
        <v>7691314</v>
      </c>
      <c r="J11" s="25">
        <v>12653966</v>
      </c>
      <c r="K11" s="25">
        <v>-1897719</v>
      </c>
      <c r="L11" s="25">
        <v>1948053</v>
      </c>
    </row>
    <row r="12" spans="1:39" s="27" customFormat="1" ht="12.75" x14ac:dyDescent="0.2">
      <c r="A12" s="24">
        <v>23</v>
      </c>
      <c r="B12" s="24" t="s">
        <v>14</v>
      </c>
      <c r="C12" s="25">
        <v>2346403000</v>
      </c>
      <c r="D12" s="25">
        <v>2346403000</v>
      </c>
      <c r="E12" s="25">
        <v>1561183098.3099999</v>
      </c>
      <c r="F12" s="25">
        <v>642829211.60000002</v>
      </c>
      <c r="G12" s="25">
        <v>2204012309.9099998</v>
      </c>
      <c r="H12" s="25">
        <v>1561183098.3099999</v>
      </c>
      <c r="I12" s="25">
        <v>292386368.55000001</v>
      </c>
      <c r="J12" s="25">
        <v>1853569466.8599999</v>
      </c>
      <c r="K12" s="25">
        <v>142390690.09000015</v>
      </c>
      <c r="L12" s="25">
        <v>350442843.04999995</v>
      </c>
    </row>
    <row r="13" spans="1:39" s="27" customFormat="1" ht="12.75" x14ac:dyDescent="0.2">
      <c r="A13" s="24">
        <v>24</v>
      </c>
      <c r="B13" s="24" t="s">
        <v>15</v>
      </c>
      <c r="C13" s="25">
        <v>911873000</v>
      </c>
      <c r="D13" s="25">
        <v>954832081.63000011</v>
      </c>
      <c r="E13" s="25">
        <v>954832081.63</v>
      </c>
      <c r="F13" s="25">
        <v>9.9999999999999995E-7</v>
      </c>
      <c r="G13" s="25">
        <v>954832081.63000095</v>
      </c>
      <c r="H13" s="25">
        <v>735240931.62999988</v>
      </c>
      <c r="I13" s="25">
        <v>94821720.900000006</v>
      </c>
      <c r="J13" s="25">
        <v>830062652.52999985</v>
      </c>
      <c r="K13" s="25">
        <v>-8.3446502685546875E-7</v>
      </c>
      <c r="L13" s="25">
        <v>124769429.1000011</v>
      </c>
    </row>
    <row r="14" spans="1:39" x14ac:dyDescent="0.25">
      <c r="A14" s="48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39" s="10" customFormat="1" x14ac:dyDescent="0.25">
      <c r="A15" s="26">
        <v>3</v>
      </c>
      <c r="B15" s="26" t="s">
        <v>16</v>
      </c>
      <c r="C15" s="41">
        <f t="shared" ref="C15:L15" si="1">+C16+C17</f>
        <v>24802298</v>
      </c>
      <c r="D15" s="41">
        <f t="shared" si="1"/>
        <v>24802298</v>
      </c>
      <c r="E15" s="41">
        <f t="shared" si="1"/>
        <v>10753882.450001001</v>
      </c>
      <c r="F15" s="41">
        <f t="shared" si="1"/>
        <v>427707.39000100002</v>
      </c>
      <c r="G15" s="41">
        <f t="shared" si="1"/>
        <v>11181589.840002002</v>
      </c>
      <c r="H15" s="41">
        <f t="shared" si="1"/>
        <v>10753882.450001001</v>
      </c>
      <c r="I15" s="41">
        <f t="shared" si="1"/>
        <v>427707.39000100002</v>
      </c>
      <c r="J15" s="41">
        <f t="shared" si="1"/>
        <v>11181589.840002002</v>
      </c>
      <c r="K15" s="41">
        <f t="shared" si="1"/>
        <v>13620708.159997998</v>
      </c>
      <c r="L15" s="41">
        <f t="shared" si="1"/>
        <v>0</v>
      </c>
    </row>
    <row r="16" spans="1:39" s="27" customFormat="1" ht="12.75" x14ac:dyDescent="0.2">
      <c r="A16" s="24">
        <v>31</v>
      </c>
      <c r="B16" s="24" t="s">
        <v>17</v>
      </c>
      <c r="C16" s="25">
        <v>1000</v>
      </c>
      <c r="D16" s="25">
        <v>1000</v>
      </c>
      <c r="E16" s="25">
        <v>9.9999999999999995E-7</v>
      </c>
      <c r="F16" s="25">
        <v>9.9999999999999995E-7</v>
      </c>
      <c r="G16" s="25">
        <v>1.9999999999999999E-6</v>
      </c>
      <c r="H16" s="25">
        <v>9.9999999999999995E-7</v>
      </c>
      <c r="I16" s="25">
        <v>9.9999999999999995E-7</v>
      </c>
      <c r="J16" s="25">
        <v>1.9999999999999999E-6</v>
      </c>
      <c r="K16" s="25">
        <v>999.99999800000001</v>
      </c>
      <c r="L16" s="25">
        <v>0</v>
      </c>
    </row>
    <row r="17" spans="1:12" s="27" customFormat="1" ht="12.75" x14ac:dyDescent="0.2">
      <c r="A17" s="24">
        <v>32</v>
      </c>
      <c r="B17" s="24" t="s">
        <v>18</v>
      </c>
      <c r="C17" s="25">
        <v>24801298</v>
      </c>
      <c r="D17" s="25">
        <v>24801298</v>
      </c>
      <c r="E17" s="25">
        <v>10753882.450000001</v>
      </c>
      <c r="F17" s="25">
        <v>427707.39</v>
      </c>
      <c r="G17" s="25">
        <v>11181589.840000002</v>
      </c>
      <c r="H17" s="25">
        <v>10753882.450000001</v>
      </c>
      <c r="I17" s="25">
        <v>427707.39</v>
      </c>
      <c r="J17" s="25">
        <v>11181589.840000002</v>
      </c>
      <c r="K17" s="25">
        <v>13619708.159999998</v>
      </c>
      <c r="L17" s="25">
        <v>0</v>
      </c>
    </row>
    <row r="18" spans="1:12" x14ac:dyDescent="0.25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2" s="10" customFormat="1" x14ac:dyDescent="0.25">
      <c r="A19" s="26">
        <v>33</v>
      </c>
      <c r="B19" s="26" t="s">
        <v>19</v>
      </c>
      <c r="C19" s="41">
        <v>5217005078</v>
      </c>
      <c r="D19" s="41">
        <v>6526946595.9599991</v>
      </c>
      <c r="E19" s="41">
        <v>6526946595.96</v>
      </c>
      <c r="F19" s="41">
        <v>9.9999999999999995E-7</v>
      </c>
      <c r="G19" s="41">
        <v>6526946595.960001</v>
      </c>
      <c r="H19" s="41">
        <v>6526946595.96</v>
      </c>
      <c r="I19" s="41">
        <v>9.9999999999999995E-7</v>
      </c>
      <c r="J19" s="41">
        <v>6526946595.960001</v>
      </c>
      <c r="K19" s="41">
        <v>-1.9073486328125E-6</v>
      </c>
      <c r="L19" s="41">
        <v>0</v>
      </c>
    </row>
    <row r="20" spans="1:12" s="27" customFormat="1" ht="12.75" x14ac:dyDescent="0.2">
      <c r="A20" s="24">
        <v>3301</v>
      </c>
      <c r="B20" s="24" t="s">
        <v>20</v>
      </c>
      <c r="C20" s="25">
        <v>5217005078</v>
      </c>
      <c r="D20" s="25">
        <v>6526946595.9599991</v>
      </c>
      <c r="E20" s="25">
        <v>6526946595.96</v>
      </c>
      <c r="F20" s="25">
        <v>9.9999999999999995E-7</v>
      </c>
      <c r="G20" s="25">
        <v>6526946595.960001</v>
      </c>
      <c r="H20" s="25">
        <v>6526946595.96</v>
      </c>
      <c r="I20" s="25">
        <v>9.9999999999999995E-7</v>
      </c>
      <c r="J20" s="25">
        <v>6526946595.960001</v>
      </c>
      <c r="K20" s="25">
        <v>-1.9073486328125E-6</v>
      </c>
      <c r="L20" s="25">
        <v>0</v>
      </c>
    </row>
    <row r="21" spans="1:12" x14ac:dyDescent="0.25">
      <c r="A21" s="48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s="10" customFormat="1" x14ac:dyDescent="0.25">
      <c r="A22" s="26">
        <v>4</v>
      </c>
      <c r="B22" s="26" t="s">
        <v>21</v>
      </c>
      <c r="C22" s="41">
        <v>54971381374</v>
      </c>
      <c r="D22" s="41">
        <v>53859450590.149994</v>
      </c>
      <c r="E22" s="41">
        <v>48592945810.489998</v>
      </c>
      <c r="F22" s="41">
        <v>736062342.66000009</v>
      </c>
      <c r="G22" s="41">
        <v>49329008153.150002</v>
      </c>
      <c r="H22" s="41">
        <v>48592945810.489998</v>
      </c>
      <c r="I22" s="41">
        <v>736062342.66000009</v>
      </c>
      <c r="J22" s="41">
        <v>49329008153.150002</v>
      </c>
      <c r="K22" s="41">
        <v>4530442436.9999924</v>
      </c>
      <c r="L22" s="41">
        <v>0</v>
      </c>
    </row>
    <row r="23" spans="1:12" s="27" customFormat="1" ht="12.75" x14ac:dyDescent="0.2">
      <c r="A23" s="24">
        <v>41</v>
      </c>
      <c r="B23" s="24" t="s">
        <v>22</v>
      </c>
      <c r="C23" s="25">
        <v>53658752093</v>
      </c>
      <c r="D23" s="25">
        <v>52987448647.649994</v>
      </c>
      <c r="E23" s="25">
        <v>47655135291.989998</v>
      </c>
      <c r="F23" s="25">
        <v>801870918.66000009</v>
      </c>
      <c r="G23" s="25">
        <v>48457006210.650002</v>
      </c>
      <c r="H23" s="25">
        <v>47655135291.989998</v>
      </c>
      <c r="I23" s="25">
        <v>801870918.66000009</v>
      </c>
      <c r="J23" s="25">
        <v>48457006210.650002</v>
      </c>
      <c r="K23" s="25">
        <v>4530442436.9999924</v>
      </c>
      <c r="L23" s="25">
        <v>0</v>
      </c>
    </row>
    <row r="24" spans="1:12" s="27" customFormat="1" ht="12.75" x14ac:dyDescent="0.2">
      <c r="A24" s="24">
        <v>42</v>
      </c>
      <c r="B24" s="24" t="s">
        <v>23</v>
      </c>
      <c r="C24" s="25">
        <v>1312629281</v>
      </c>
      <c r="D24" s="25">
        <v>872001942.50000095</v>
      </c>
      <c r="E24" s="25">
        <v>937810518.5</v>
      </c>
      <c r="F24" s="25">
        <v>-65808576</v>
      </c>
      <c r="G24" s="25">
        <v>872001942.5</v>
      </c>
      <c r="H24" s="25">
        <v>937810518.5</v>
      </c>
      <c r="I24" s="25">
        <v>-65808576</v>
      </c>
      <c r="J24" s="25">
        <v>872001942.5</v>
      </c>
      <c r="K24" s="25">
        <v>9.5367431640625E-7</v>
      </c>
      <c r="L24" s="25">
        <v>0</v>
      </c>
    </row>
    <row r="28" spans="1:12" x14ac:dyDescent="0.25">
      <c r="C28" s="2"/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E3" sqref="E3"/>
    </sheetView>
  </sheetViews>
  <sheetFormatPr baseColWidth="10" defaultRowHeight="15" x14ac:dyDescent="0.25"/>
  <cols>
    <col min="1" max="1" width="10.5703125" customWidth="1"/>
    <col min="2" max="2" width="32.28515625" customWidth="1"/>
    <col min="3" max="3" width="16.140625" style="2" customWidth="1"/>
    <col min="4" max="4" width="16.42578125" style="2" bestFit="1" customWidth="1"/>
    <col min="5" max="5" width="16" style="2" customWidth="1"/>
    <col min="6" max="6" width="17.28515625" style="2" customWidth="1"/>
    <col min="7" max="7" width="17.7109375" style="2" customWidth="1"/>
    <col min="8" max="8" width="15.5703125" style="2" customWidth="1"/>
    <col min="9" max="9" width="16" style="2" customWidth="1"/>
    <col min="10" max="10" width="15.5703125" style="2" customWidth="1"/>
    <col min="11" max="11" width="16.7109375" style="2" customWidth="1"/>
  </cols>
  <sheetData>
    <row r="1" spans="1:15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8"/>
    </row>
    <row r="2" spans="1:15" ht="18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40"/>
      <c r="N2" s="2"/>
      <c r="O2" s="2"/>
    </row>
    <row r="3" spans="1:15" s="11" customFormat="1" ht="12" x14ac:dyDescent="0.2">
      <c r="A3" s="29"/>
      <c r="C3" s="3"/>
      <c r="D3" s="3"/>
      <c r="E3" s="3"/>
      <c r="F3" s="3"/>
      <c r="G3" s="3"/>
      <c r="H3" s="3"/>
      <c r="I3" s="3"/>
      <c r="J3" s="3"/>
      <c r="K3" s="3"/>
    </row>
    <row r="4" spans="1:15" ht="27.75" customHeight="1" x14ac:dyDescent="0.25">
      <c r="A4" s="12" t="s">
        <v>1</v>
      </c>
      <c r="B4" s="13" t="s">
        <v>2</v>
      </c>
      <c r="C4" s="5" t="s">
        <v>24</v>
      </c>
      <c r="D4" s="5" t="s">
        <v>25</v>
      </c>
      <c r="E4" s="14" t="s">
        <v>53</v>
      </c>
      <c r="F4" s="14" t="s">
        <v>54</v>
      </c>
      <c r="G4" s="14" t="s">
        <v>43</v>
      </c>
      <c r="H4" s="5" t="s">
        <v>6</v>
      </c>
      <c r="I4" s="6" t="s">
        <v>55</v>
      </c>
      <c r="J4" s="6" t="s">
        <v>56</v>
      </c>
      <c r="K4" s="6" t="s">
        <v>44</v>
      </c>
    </row>
    <row r="5" spans="1:15" s="32" customFormat="1" ht="18.75" customHeight="1" x14ac:dyDescent="0.2">
      <c r="A5" s="30">
        <v>0</v>
      </c>
      <c r="B5" s="30" t="s">
        <v>26</v>
      </c>
      <c r="C5" s="31">
        <f t="shared" ref="C5:K5" si="0">+C6+C11+C15+C20+C25+C27+C31</f>
        <v>77826315725</v>
      </c>
      <c r="D5" s="31">
        <f t="shared" si="0"/>
        <v>86869565095.529984</v>
      </c>
      <c r="E5" s="31">
        <f t="shared" si="0"/>
        <v>48398654736.339996</v>
      </c>
      <c r="F5" s="31">
        <f t="shared" si="0"/>
        <v>16513369722.77</v>
      </c>
      <c r="G5" s="31">
        <f t="shared" si="0"/>
        <v>64912024459.110001</v>
      </c>
      <c r="H5" s="31">
        <f t="shared" si="0"/>
        <v>21957540636.419987</v>
      </c>
      <c r="I5" s="31">
        <f t="shared" si="0"/>
        <v>29572006051.360001</v>
      </c>
      <c r="J5" s="31">
        <f t="shared" si="0"/>
        <v>9558881546.9200001</v>
      </c>
      <c r="K5" s="31">
        <f t="shared" si="0"/>
        <v>39130887598.279999</v>
      </c>
    </row>
    <row r="6" spans="1:15" s="10" customFormat="1" ht="15.75" customHeight="1" x14ac:dyDescent="0.25">
      <c r="A6" s="50">
        <v>5</v>
      </c>
      <c r="B6" s="50" t="s">
        <v>27</v>
      </c>
      <c r="C6" s="51">
        <f t="shared" ref="C6:K6" si="1">+C7+C8+C9</f>
        <v>5531396545</v>
      </c>
      <c r="D6" s="51">
        <f t="shared" si="1"/>
        <v>5531396545</v>
      </c>
      <c r="E6" s="51">
        <f t="shared" si="1"/>
        <v>4362473933.4700003</v>
      </c>
      <c r="F6" s="51">
        <f t="shared" si="1"/>
        <v>835044227.52999997</v>
      </c>
      <c r="G6" s="51">
        <f t="shared" si="1"/>
        <v>5197518161</v>
      </c>
      <c r="H6" s="51">
        <f t="shared" si="1"/>
        <v>333878384</v>
      </c>
      <c r="I6" s="51">
        <f t="shared" si="1"/>
        <v>3173480229.8900003</v>
      </c>
      <c r="J6" s="51">
        <f t="shared" si="1"/>
        <v>1869261129.8</v>
      </c>
      <c r="K6" s="51">
        <f t="shared" si="1"/>
        <v>5042741359.6900005</v>
      </c>
    </row>
    <row r="7" spans="1:15" s="27" customFormat="1" ht="12.75" x14ac:dyDescent="0.2">
      <c r="A7" s="24">
        <v>51</v>
      </c>
      <c r="B7" s="24" t="s">
        <v>28</v>
      </c>
      <c r="C7" s="25">
        <v>3514637042</v>
      </c>
      <c r="D7" s="25">
        <v>3937350478</v>
      </c>
      <c r="E7" s="25">
        <v>2969543172</v>
      </c>
      <c r="F7" s="25">
        <v>701257928</v>
      </c>
      <c r="G7" s="25">
        <v>3670801100</v>
      </c>
      <c r="H7" s="25">
        <v>266549378</v>
      </c>
      <c r="I7" s="25">
        <v>2198850363</v>
      </c>
      <c r="J7" s="25">
        <v>1336036366</v>
      </c>
      <c r="K7" s="25">
        <v>3534886729</v>
      </c>
    </row>
    <row r="8" spans="1:15" s="27" customFormat="1" ht="12.75" x14ac:dyDescent="0.2">
      <c r="A8" s="24">
        <v>52</v>
      </c>
      <c r="B8" s="24" t="s">
        <v>29</v>
      </c>
      <c r="C8" s="25">
        <v>1826025753</v>
      </c>
      <c r="D8" s="25">
        <v>1536753761</v>
      </c>
      <c r="E8" s="25">
        <v>1335672869</v>
      </c>
      <c r="F8" s="25">
        <v>133786300</v>
      </c>
      <c r="G8" s="25">
        <v>1469459169</v>
      </c>
      <c r="H8" s="25">
        <v>67294592</v>
      </c>
      <c r="I8" s="25">
        <v>917371974.8900001</v>
      </c>
      <c r="J8" s="25">
        <v>533224763.80000001</v>
      </c>
      <c r="K8" s="25">
        <v>1450596738.6900001</v>
      </c>
    </row>
    <row r="9" spans="1:15" s="27" customFormat="1" ht="12.75" x14ac:dyDescent="0.2">
      <c r="A9" s="24">
        <v>53</v>
      </c>
      <c r="B9" s="24" t="s">
        <v>30</v>
      </c>
      <c r="C9" s="25">
        <v>190733750</v>
      </c>
      <c r="D9" s="25">
        <v>57292306</v>
      </c>
      <c r="E9" s="25">
        <v>57257892.469999999</v>
      </c>
      <c r="F9" s="25">
        <v>-0.47</v>
      </c>
      <c r="G9" s="25">
        <v>57257892</v>
      </c>
      <c r="H9" s="25">
        <v>34414</v>
      </c>
      <c r="I9" s="25">
        <v>57257892</v>
      </c>
      <c r="J9" s="25">
        <v>0</v>
      </c>
      <c r="K9" s="25">
        <v>57257892</v>
      </c>
    </row>
    <row r="10" spans="1:15" x14ac:dyDescent="0.25">
      <c r="A10" s="48"/>
      <c r="B10" s="48"/>
      <c r="C10" s="49"/>
      <c r="D10" s="49"/>
      <c r="E10" s="49"/>
      <c r="F10" s="49"/>
      <c r="G10" s="49"/>
      <c r="H10" s="49"/>
      <c r="I10" s="49"/>
      <c r="J10" s="49"/>
      <c r="K10" s="49"/>
    </row>
    <row r="11" spans="1:15" s="10" customFormat="1" x14ac:dyDescent="0.25">
      <c r="A11" s="50">
        <v>6</v>
      </c>
      <c r="B11" s="55" t="s">
        <v>57</v>
      </c>
      <c r="C11" s="56">
        <f>+C12+C13</f>
        <v>4125051414</v>
      </c>
      <c r="D11" s="56">
        <f t="shared" ref="D11:K11" si="2">+D12+D13</f>
        <v>4125051414</v>
      </c>
      <c r="E11" s="56">
        <f t="shared" si="2"/>
        <v>1552983801</v>
      </c>
      <c r="F11" s="56">
        <f t="shared" si="2"/>
        <v>-147372499</v>
      </c>
      <c r="G11" s="56">
        <f t="shared" si="2"/>
        <v>1405611302</v>
      </c>
      <c r="H11" s="56">
        <f t="shared" si="2"/>
        <v>2719440112</v>
      </c>
      <c r="I11" s="56">
        <f t="shared" si="2"/>
        <v>920623702</v>
      </c>
      <c r="J11" s="56">
        <f t="shared" si="2"/>
        <v>429987600</v>
      </c>
      <c r="K11" s="56">
        <f t="shared" si="2"/>
        <v>1350611302</v>
      </c>
    </row>
    <row r="12" spans="1:15" s="57" customFormat="1" ht="12.75" x14ac:dyDescent="0.2">
      <c r="A12" s="47">
        <v>611</v>
      </c>
      <c r="B12" s="47" t="s">
        <v>31</v>
      </c>
      <c r="C12" s="46">
        <v>3989051414</v>
      </c>
      <c r="D12" s="46">
        <v>3926912918</v>
      </c>
      <c r="E12" s="46">
        <v>1380175413</v>
      </c>
      <c r="F12" s="46">
        <v>-143677439</v>
      </c>
      <c r="G12" s="46">
        <v>1236497974</v>
      </c>
      <c r="H12" s="46">
        <v>2690414944</v>
      </c>
      <c r="I12" s="46">
        <v>884032774</v>
      </c>
      <c r="J12" s="46">
        <v>352465200</v>
      </c>
      <c r="K12" s="46">
        <v>1236497974</v>
      </c>
    </row>
    <row r="13" spans="1:15" s="57" customFormat="1" ht="12.75" x14ac:dyDescent="0.2">
      <c r="A13" s="47">
        <v>612</v>
      </c>
      <c r="B13" s="47" t="s">
        <v>32</v>
      </c>
      <c r="C13" s="46">
        <v>136000000</v>
      </c>
      <c r="D13" s="46">
        <v>198138496</v>
      </c>
      <c r="E13" s="46">
        <v>172808388</v>
      </c>
      <c r="F13" s="46">
        <v>-3695060</v>
      </c>
      <c r="G13" s="46">
        <v>169113328</v>
      </c>
      <c r="H13" s="46">
        <v>29025168</v>
      </c>
      <c r="I13" s="46">
        <v>36590928</v>
      </c>
      <c r="J13" s="46">
        <v>77522400</v>
      </c>
      <c r="K13" s="46">
        <v>114113328</v>
      </c>
    </row>
    <row r="14" spans="1:15" x14ac:dyDescent="0.25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</row>
    <row r="15" spans="1:15" s="10" customFormat="1" x14ac:dyDescent="0.25">
      <c r="A15" s="26">
        <v>71</v>
      </c>
      <c r="B15" s="26" t="s">
        <v>33</v>
      </c>
      <c r="C15" s="41">
        <v>2802254092</v>
      </c>
      <c r="D15" s="41">
        <v>2802254092</v>
      </c>
      <c r="E15" s="41">
        <v>168158477.27999997</v>
      </c>
      <c r="F15" s="41">
        <v>1953149803.0500002</v>
      </c>
      <c r="G15" s="41">
        <v>2121308280.3300002</v>
      </c>
      <c r="H15" s="41">
        <v>680945811.66999984</v>
      </c>
      <c r="I15" s="41">
        <v>100158477</v>
      </c>
      <c r="J15" s="41">
        <v>3295000</v>
      </c>
      <c r="K15" s="41">
        <v>103453477</v>
      </c>
    </row>
    <row r="16" spans="1:15" s="27" customFormat="1" ht="12.75" x14ac:dyDescent="0.2">
      <c r="A16" s="24">
        <v>711</v>
      </c>
      <c r="B16" s="24" t="s">
        <v>34</v>
      </c>
      <c r="C16" s="25">
        <v>110000000</v>
      </c>
      <c r="D16" s="25">
        <v>110000000</v>
      </c>
      <c r="E16" s="25">
        <v>43766645.280000001</v>
      </c>
      <c r="F16" s="25">
        <v>3294999.7199999997</v>
      </c>
      <c r="G16" s="25">
        <v>47061645</v>
      </c>
      <c r="H16" s="25">
        <v>62938355</v>
      </c>
      <c r="I16" s="25">
        <v>43766645</v>
      </c>
      <c r="J16" s="25">
        <v>3295000</v>
      </c>
      <c r="K16" s="25">
        <v>47061645</v>
      </c>
    </row>
    <row r="17" spans="1:11" s="27" customFormat="1" ht="12.75" x14ac:dyDescent="0.2">
      <c r="A17" s="24">
        <v>712</v>
      </c>
      <c r="B17" s="24" t="s">
        <v>35</v>
      </c>
      <c r="C17" s="25">
        <v>50000000</v>
      </c>
      <c r="D17" s="25">
        <v>50000000</v>
      </c>
      <c r="E17" s="25">
        <v>0</v>
      </c>
      <c r="F17" s="25">
        <v>0</v>
      </c>
      <c r="G17" s="25">
        <v>0</v>
      </c>
      <c r="H17" s="25">
        <v>50000000</v>
      </c>
      <c r="I17" s="25">
        <v>0</v>
      </c>
      <c r="J17" s="25">
        <v>0</v>
      </c>
      <c r="K17" s="25">
        <v>0</v>
      </c>
    </row>
    <row r="18" spans="1:11" s="27" customFormat="1" ht="12.75" x14ac:dyDescent="0.2">
      <c r="A18" s="24">
        <v>713</v>
      </c>
      <c r="B18" s="24" t="s">
        <v>36</v>
      </c>
      <c r="C18" s="25">
        <v>2642254092</v>
      </c>
      <c r="D18" s="25">
        <v>2642254092</v>
      </c>
      <c r="E18" s="25">
        <v>124391832</v>
      </c>
      <c r="F18" s="25">
        <v>1949854803.3299999</v>
      </c>
      <c r="G18" s="25">
        <v>2074246635.3299999</v>
      </c>
      <c r="H18" s="25">
        <v>568007456.67000008</v>
      </c>
      <c r="I18" s="25">
        <v>56391832</v>
      </c>
      <c r="J18" s="25">
        <v>0</v>
      </c>
      <c r="K18" s="25">
        <v>56391832</v>
      </c>
    </row>
    <row r="19" spans="1:11" x14ac:dyDescent="0.25">
      <c r="A19" s="48"/>
      <c r="B19" s="48"/>
      <c r="C19" s="49"/>
      <c r="D19" s="49"/>
      <c r="E19" s="49"/>
      <c r="F19" s="49"/>
      <c r="G19" s="49"/>
      <c r="H19" s="49"/>
      <c r="I19" s="49"/>
      <c r="J19" s="49"/>
      <c r="K19" s="49"/>
    </row>
    <row r="20" spans="1:11" s="10" customFormat="1" x14ac:dyDescent="0.25">
      <c r="A20" s="26">
        <v>8</v>
      </c>
      <c r="B20" s="52" t="s">
        <v>58</v>
      </c>
      <c r="C20" s="23">
        <f t="shared" ref="C20:K20" si="3">+C21+C22+C23</f>
        <v>5179227222</v>
      </c>
      <c r="D20" s="23">
        <f t="shared" si="3"/>
        <v>7532352231.829999</v>
      </c>
      <c r="E20" s="23">
        <f t="shared" si="3"/>
        <v>4696548268.1199999</v>
      </c>
      <c r="F20" s="23">
        <f t="shared" si="3"/>
        <v>828959655.59000003</v>
      </c>
      <c r="G20" s="23">
        <f t="shared" si="3"/>
        <v>5525507923.71</v>
      </c>
      <c r="H20" s="23">
        <f t="shared" si="3"/>
        <v>2006844308.1199992</v>
      </c>
      <c r="I20" s="23">
        <f t="shared" si="3"/>
        <v>2282787275.3199997</v>
      </c>
      <c r="J20" s="23">
        <f t="shared" si="3"/>
        <v>1323089645.9200001</v>
      </c>
      <c r="K20" s="23">
        <f t="shared" si="3"/>
        <v>3605876921.2399998</v>
      </c>
    </row>
    <row r="21" spans="1:11" s="27" customFormat="1" ht="12.75" x14ac:dyDescent="0.2">
      <c r="A21" s="24">
        <v>81</v>
      </c>
      <c r="B21" s="24" t="s">
        <v>37</v>
      </c>
      <c r="C21" s="25">
        <v>1118309000</v>
      </c>
      <c r="D21" s="25">
        <v>863997845.77999997</v>
      </c>
      <c r="E21" s="25">
        <v>526975327</v>
      </c>
      <c r="F21" s="25">
        <v>56632424</v>
      </c>
      <c r="G21" s="25">
        <v>583607751</v>
      </c>
      <c r="H21" s="25">
        <v>280390094.77999997</v>
      </c>
      <c r="I21" s="25">
        <v>522942326</v>
      </c>
      <c r="J21" s="25">
        <v>56632425</v>
      </c>
      <c r="K21" s="25">
        <v>579574751</v>
      </c>
    </row>
    <row r="22" spans="1:11" s="27" customFormat="1" ht="12.75" x14ac:dyDescent="0.2">
      <c r="A22" s="24">
        <v>82</v>
      </c>
      <c r="B22" s="24" t="s">
        <v>38</v>
      </c>
      <c r="C22" s="25">
        <v>277470000</v>
      </c>
      <c r="D22" s="25">
        <v>277470000</v>
      </c>
      <c r="E22" s="25">
        <v>200413051</v>
      </c>
      <c r="F22" s="25">
        <v>-2149952</v>
      </c>
      <c r="G22" s="25">
        <v>198263099</v>
      </c>
      <c r="H22" s="25">
        <v>79206901</v>
      </c>
      <c r="I22" s="25">
        <v>160413051</v>
      </c>
      <c r="J22" s="25">
        <v>37850048</v>
      </c>
      <c r="K22" s="25">
        <v>198263099</v>
      </c>
    </row>
    <row r="23" spans="1:11" s="27" customFormat="1" ht="12.75" x14ac:dyDescent="0.2">
      <c r="A23" s="24">
        <v>83</v>
      </c>
      <c r="B23" s="24" t="s">
        <v>39</v>
      </c>
      <c r="C23" s="25">
        <v>3783448222</v>
      </c>
      <c r="D23" s="25">
        <v>6390884386.0499992</v>
      </c>
      <c r="E23" s="25">
        <v>3969159890.1199999</v>
      </c>
      <c r="F23" s="25">
        <v>774477183.59000003</v>
      </c>
      <c r="G23" s="25">
        <v>4743637073.71</v>
      </c>
      <c r="H23" s="25">
        <v>1647247312.3399992</v>
      </c>
      <c r="I23" s="25">
        <v>1599431898.3199997</v>
      </c>
      <c r="J23" s="25">
        <v>1228607172.9200001</v>
      </c>
      <c r="K23" s="25">
        <v>2828039071.2399998</v>
      </c>
    </row>
    <row r="24" spans="1:11" x14ac:dyDescent="0.25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</row>
    <row r="25" spans="1:11" s="10" customFormat="1" x14ac:dyDescent="0.25">
      <c r="A25" s="26">
        <v>9</v>
      </c>
      <c r="B25" s="26" t="s">
        <v>40</v>
      </c>
      <c r="C25" s="41">
        <v>5217005078</v>
      </c>
      <c r="D25" s="41">
        <v>10986726391.139999</v>
      </c>
      <c r="E25" s="41">
        <v>3361172754.5799999</v>
      </c>
      <c r="F25" s="41">
        <v>-16184114.4</v>
      </c>
      <c r="G25" s="41">
        <v>3344988640.1799998</v>
      </c>
      <c r="H25" s="41">
        <v>7641737750.9599991</v>
      </c>
      <c r="I25" s="41">
        <v>2888293663.98</v>
      </c>
      <c r="J25" s="41">
        <v>107101426.19999993</v>
      </c>
      <c r="K25" s="41">
        <v>2995395090.1799998</v>
      </c>
    </row>
    <row r="26" spans="1:11" x14ac:dyDescent="0.25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</row>
    <row r="27" spans="1:11" s="10" customFormat="1" x14ac:dyDescent="0.25">
      <c r="A27" s="22">
        <v>10</v>
      </c>
      <c r="B27" s="22" t="s">
        <v>41</v>
      </c>
      <c r="C27" s="23">
        <v>54971381373.999992</v>
      </c>
      <c r="D27" s="23">
        <v>53859450590.149986</v>
      </c>
      <c r="E27" s="23">
        <v>34257317501.889999</v>
      </c>
      <c r="F27" s="23">
        <v>13059772650</v>
      </c>
      <c r="G27" s="23">
        <v>47317090151.889999</v>
      </c>
      <c r="H27" s="23">
        <v>6542360438.2599869</v>
      </c>
      <c r="I27" s="23">
        <v>20206662703.169998</v>
      </c>
      <c r="J27" s="23">
        <v>5826146745</v>
      </c>
      <c r="K27" s="23">
        <v>26032809448.169998</v>
      </c>
    </row>
    <row r="28" spans="1:11" s="27" customFormat="1" ht="12.75" x14ac:dyDescent="0.2">
      <c r="A28" s="47">
        <v>100</v>
      </c>
      <c r="B28" s="47" t="s">
        <v>45</v>
      </c>
      <c r="C28" s="46">
        <v>53658752092.999992</v>
      </c>
      <c r="D28" s="46">
        <v>52987448647.649994</v>
      </c>
      <c r="E28" s="46">
        <v>33385315559.389999</v>
      </c>
      <c r="F28" s="46">
        <v>13059772650</v>
      </c>
      <c r="G28" s="46">
        <v>46445088209.389999</v>
      </c>
      <c r="H28" s="46">
        <v>6542360438.2599983</v>
      </c>
      <c r="I28" s="46">
        <v>19334660760.669998</v>
      </c>
      <c r="J28" s="46">
        <v>5826146745</v>
      </c>
      <c r="K28" s="46">
        <v>25160807505.669998</v>
      </c>
    </row>
    <row r="29" spans="1:11" s="27" customFormat="1" ht="12.75" x14ac:dyDescent="0.2">
      <c r="A29" s="24">
        <v>1002</v>
      </c>
      <c r="B29" s="24" t="s">
        <v>42</v>
      </c>
      <c r="C29" s="25">
        <v>1312629281</v>
      </c>
      <c r="D29" s="25">
        <v>872001942.5</v>
      </c>
      <c r="E29" s="25">
        <v>872001942.5</v>
      </c>
      <c r="F29" s="25">
        <v>0</v>
      </c>
      <c r="G29" s="25">
        <v>872001942.5</v>
      </c>
      <c r="H29" s="25">
        <v>0</v>
      </c>
      <c r="I29" s="25">
        <v>872001942.5</v>
      </c>
      <c r="J29" s="25">
        <v>0</v>
      </c>
      <c r="K29" s="25">
        <v>872001942.5</v>
      </c>
    </row>
    <row r="30" spans="1:11" x14ac:dyDescent="0.25">
      <c r="A30" s="48"/>
      <c r="B30" s="48"/>
      <c r="C30" s="49"/>
      <c r="D30" s="49"/>
      <c r="E30" s="49"/>
      <c r="F30" s="49"/>
      <c r="G30" s="49"/>
      <c r="H30" s="49"/>
      <c r="I30" s="49"/>
      <c r="J30" s="49"/>
      <c r="K30" s="49"/>
    </row>
    <row r="31" spans="1:11" s="10" customFormat="1" x14ac:dyDescent="0.25">
      <c r="A31" s="26">
        <v>94</v>
      </c>
      <c r="B31" s="26" t="s">
        <v>46</v>
      </c>
      <c r="C31" s="41">
        <v>0</v>
      </c>
      <c r="D31" s="41">
        <v>2032333831.4100001</v>
      </c>
      <c r="E31" s="41">
        <v>0</v>
      </c>
      <c r="F31" s="41">
        <v>0</v>
      </c>
      <c r="G31" s="41">
        <v>0</v>
      </c>
      <c r="H31" s="41">
        <v>2032333831.4100001</v>
      </c>
      <c r="I31" s="41">
        <v>0</v>
      </c>
      <c r="J31" s="41">
        <v>0</v>
      </c>
      <c r="K31" s="41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 4 TRIMESTRE</vt:lpstr>
      <vt:lpstr>GASTOS 4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USUARIO</cp:lastModifiedBy>
  <dcterms:created xsi:type="dcterms:W3CDTF">2016-08-23T14:02:44Z</dcterms:created>
  <dcterms:modified xsi:type="dcterms:W3CDTF">2017-02-08T19:23:23Z</dcterms:modified>
</cp:coreProperties>
</file>